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3700" sheetId="2" r:id="rId1"/>
  </sheets>
  <calcPr calcId="144525"/>
</workbook>
</file>

<file path=xl/sharedStrings.xml><?xml version="1.0" encoding="utf-8"?>
<sst xmlns="http://schemas.openxmlformats.org/spreadsheetml/2006/main" count="102" uniqueCount="78">
  <si>
    <t>2023年普通高考本科分省分专业招生计划表(定稿)</t>
  </si>
  <si>
    <t>学院</t>
  </si>
  <si>
    <t>专业</t>
  </si>
  <si>
    <t>历史类</t>
  </si>
  <si>
    <t>文史类</t>
  </si>
  <si>
    <t>物理类</t>
  </si>
  <si>
    <t>理工类</t>
  </si>
  <si>
    <t>艺术类</t>
  </si>
  <si>
    <t>专业合计</t>
  </si>
  <si>
    <t>春招计划</t>
  </si>
  <si>
    <t>学院合计</t>
  </si>
  <si>
    <t>预留计划</t>
  </si>
  <si>
    <t>22年分专业计划</t>
  </si>
  <si>
    <t>外省</t>
  </si>
  <si>
    <t>重庆</t>
  </si>
  <si>
    <t>河北</t>
  </si>
  <si>
    <t>湖南</t>
  </si>
  <si>
    <t>四川</t>
  </si>
  <si>
    <t>江西</t>
  </si>
  <si>
    <t>河南</t>
  </si>
  <si>
    <t>广西</t>
  </si>
  <si>
    <t>贵州</t>
  </si>
  <si>
    <t>青海</t>
  </si>
  <si>
    <t>山西</t>
  </si>
  <si>
    <t>云南</t>
  </si>
  <si>
    <t>西藏</t>
  </si>
  <si>
    <t>安徽</t>
  </si>
  <si>
    <t>宁夏</t>
  </si>
  <si>
    <t>新疆</t>
  </si>
  <si>
    <t>23年</t>
  </si>
  <si>
    <t>22年</t>
  </si>
  <si>
    <t>机械学院</t>
  </si>
  <si>
    <t>机械设计制造及自动化</t>
  </si>
  <si>
    <t>四川215</t>
  </si>
  <si>
    <t>四川185</t>
  </si>
  <si>
    <t>材料成型及控制工程</t>
  </si>
  <si>
    <t>河南85</t>
  </si>
  <si>
    <t>河南56</t>
  </si>
  <si>
    <t>机械电子工程技术</t>
  </si>
  <si>
    <t>江西80</t>
  </si>
  <si>
    <t>车辆学院</t>
  </si>
  <si>
    <t>汽车工程技术</t>
  </si>
  <si>
    <t>贵州45</t>
  </si>
  <si>
    <t>贵州25</t>
  </si>
  <si>
    <t>汽车服务工程技术</t>
  </si>
  <si>
    <t>广西70</t>
  </si>
  <si>
    <t>广西50</t>
  </si>
  <si>
    <t>电气学院</t>
  </si>
  <si>
    <t>电气工程及自动化</t>
  </si>
  <si>
    <t>安徽16</t>
  </si>
  <si>
    <t>安徽7</t>
  </si>
  <si>
    <t>智能制造工程技术</t>
  </si>
  <si>
    <t>湖南50</t>
  </si>
  <si>
    <t>信息学院</t>
  </si>
  <si>
    <t>物联网工程技术</t>
  </si>
  <si>
    <t>新疆6</t>
  </si>
  <si>
    <t>大数据工程技术</t>
  </si>
  <si>
    <t>宁夏5</t>
  </si>
  <si>
    <t>现代通信工程</t>
  </si>
  <si>
    <t>云南11</t>
  </si>
  <si>
    <t>数字媒体技术</t>
  </si>
  <si>
    <t>河北19</t>
  </si>
  <si>
    <t>建筑学院</t>
  </si>
  <si>
    <t>工程造价</t>
  </si>
  <si>
    <t>青海9</t>
  </si>
  <si>
    <t>工商学院</t>
  </si>
  <si>
    <t>大数据与财务管理</t>
  </si>
  <si>
    <t>山西25</t>
  </si>
  <si>
    <t>山西20</t>
  </si>
  <si>
    <t>现代物流管理</t>
  </si>
  <si>
    <t>西藏2</t>
  </si>
  <si>
    <t>儿童学院</t>
  </si>
  <si>
    <t>学前教育</t>
  </si>
  <si>
    <t>数字学院</t>
  </si>
  <si>
    <t>环境艺术设计</t>
  </si>
  <si>
    <t>艺术学院</t>
  </si>
  <si>
    <t>舞蹈表演与编导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</si>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</sst>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%"/>
  </numFmts>
  <fonts count="27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20"/>
      <color rgb="FF000000"/>
      <name val="方正小标宋_GBK"/>
      <charset val="134"/>
    </font>
    <font>
      <b/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4B18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10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22" fillId="14" borderId="1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176" fontId="2" fillId="0" borderId="1" xfId="0" applyNumberFormat="1" applyFont="1" applyBorder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Protection="1">
      <alignment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176" fontId="2" fillId="2" borderId="1" xfId="0" applyNumberFormat="1" applyFont="1" applyFill="1" applyBorder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" xfId="0" applyFont="1" applyFill="1" applyBorder="1" applyProtection="1">
      <alignment vertical="center"/>
    </xf>
    <xf numFmtId="0" fontId="2" fillId="2" borderId="4" xfId="0" applyFont="1" applyFill="1" applyBorder="1" applyAlignment="1" applyProtection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176" fontId="2" fillId="3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Protection="1">
      <alignment vertical="center"/>
    </xf>
    <xf numFmtId="176" fontId="2" fillId="0" borderId="1" xfId="0" applyNumberFormat="1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wrapText="1"/>
    </xf>
    <xf numFmtId="0" fontId="4" fillId="0" borderId="6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176" fontId="2" fillId="0" borderId="1" xfId="0" applyNumberFormat="1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2" fillId="0" borderId="7" xfId="0" applyFont="1" applyBorder="1">
      <alignment vertical="center"/>
    </xf>
    <xf numFmtId="0" fontId="4" fillId="0" borderId="5" xfId="0" applyFont="1" applyBorder="1" applyAlignment="1" applyProtection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76" fontId="2" fillId="0" borderId="4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177" fontId="2" fillId="0" borderId="7" xfId="0" applyNumberFormat="1" applyFont="1" applyBorder="1">
      <alignment vertical="center"/>
    </xf>
    <xf numFmtId="177" fontId="6" fillId="0" borderId="7" xfId="11" applyNumberFormat="1" applyFont="1" applyBorder="1">
      <alignment vertical="center"/>
    </xf>
    <xf numFmtId="176" fontId="2" fillId="0" borderId="8" xfId="0" applyNumberFormat="1" applyFont="1" applyBorder="1" applyAlignment="1" applyProtection="1">
      <alignment horizontal="center" vertical="center"/>
    </xf>
    <xf numFmtId="176" fontId="2" fillId="0" borderId="5" xfId="0" applyNumberFormat="1" applyFont="1" applyBorder="1" applyAlignment="1" applyProtection="1">
      <alignment horizontal="center" vertical="center"/>
    </xf>
    <xf numFmtId="176" fontId="2" fillId="2" borderId="4" xfId="0" applyNumberFormat="1" applyFont="1" applyFill="1" applyBorder="1" applyAlignment="1" applyProtection="1">
      <alignment horizontal="center" vertical="center"/>
    </xf>
    <xf numFmtId="176" fontId="2" fillId="2" borderId="5" xfId="0" applyNumberFormat="1" applyFont="1" applyFill="1" applyBorder="1" applyAlignment="1" applyProtection="1">
      <alignment horizontal="center" vertical="center"/>
    </xf>
    <xf numFmtId="176" fontId="2" fillId="2" borderId="8" xfId="0" applyNumberFormat="1" applyFont="1" applyFill="1" applyBorder="1" applyAlignment="1" applyProtection="1">
      <alignment horizontal="center" vertical="center"/>
    </xf>
    <xf numFmtId="177" fontId="1" fillId="0" borderId="0" xfId="0" applyNumberFormat="1" applyFont="1">
      <alignment vertical="center"/>
    </xf>
    <xf numFmtId="177" fontId="2" fillId="0" borderId="0" xfId="0" applyNumberFormat="1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29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T7" sqref="T7"/>
    </sheetView>
  </sheetViews>
  <sheetFormatPr defaultColWidth="9" defaultRowHeight="13.5" customHeight="1"/>
  <cols>
    <col min="1" max="1" width="5" style="1" customWidth="1"/>
    <col min="2" max="2" width="16.8333333333333" style="1" customWidth="1"/>
    <col min="3" max="4" width="4.33333333333333" style="1" customWidth="1"/>
    <col min="5" max="5" width="4.16666666666667" style="1" customWidth="1"/>
    <col min="6" max="6" width="4.33333333333333" style="1" customWidth="1"/>
    <col min="7" max="7" width="4.16666666666667" style="1" customWidth="1"/>
    <col min="8" max="8" width="4" style="1" customWidth="1"/>
    <col min="9" max="11" width="4.16666666666667" style="1" customWidth="1"/>
    <col min="12" max="12" width="4.16666666666667" style="3" customWidth="1"/>
    <col min="13" max="15" width="4.83333333333333" style="3" customWidth="1"/>
    <col min="16" max="23" width="4.83333333333333" style="1" customWidth="1"/>
    <col min="24" max="24" width="4.48333333333333" style="1" customWidth="1"/>
    <col min="25" max="30" width="4.83333333333333" style="1" customWidth="1"/>
    <col min="31" max="33" width="5" style="1" customWidth="1"/>
    <col min="34" max="34" width="4.66666666666667" style="1" hidden="1" customWidth="1"/>
    <col min="35" max="35" width="4.83333333333333" style="1" hidden="1" customWidth="1"/>
    <col min="36" max="37" width="5" style="1" hidden="1" customWidth="1"/>
    <col min="38" max="39" width="7.25" style="1" hidden="1" customWidth="1"/>
  </cols>
  <sheetData>
    <row r="1" s="1" customFormat="1" ht="26" customHeight="1" spans="1:3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="2" customFormat="1" ht="24" customHeight="1" spans="1:39">
      <c r="A2" s="5" t="s">
        <v>1</v>
      </c>
      <c r="B2" s="6" t="s">
        <v>2</v>
      </c>
      <c r="C2" s="7" t="s">
        <v>3</v>
      </c>
      <c r="D2" s="8"/>
      <c r="E2" s="8"/>
      <c r="F2" s="7" t="s">
        <v>4</v>
      </c>
      <c r="G2" s="8"/>
      <c r="H2" s="8"/>
      <c r="I2" s="8"/>
      <c r="J2" s="8"/>
      <c r="K2" s="8"/>
      <c r="L2" s="8"/>
      <c r="M2" s="8"/>
      <c r="N2" s="7" t="s">
        <v>5</v>
      </c>
      <c r="O2" s="8"/>
      <c r="P2" s="8"/>
      <c r="Q2" s="7" t="s">
        <v>6</v>
      </c>
      <c r="R2" s="8"/>
      <c r="S2" s="8"/>
      <c r="T2" s="8"/>
      <c r="U2" s="8"/>
      <c r="V2" s="8"/>
      <c r="W2" s="8"/>
      <c r="X2" s="8"/>
      <c r="Y2" s="8"/>
      <c r="Z2" s="8"/>
      <c r="AA2" s="8"/>
      <c r="AB2" s="32"/>
      <c r="AC2" s="7" t="s">
        <v>7</v>
      </c>
      <c r="AD2" s="8"/>
      <c r="AE2" s="8"/>
      <c r="AF2" s="8"/>
      <c r="AG2" s="5" t="s">
        <v>8</v>
      </c>
      <c r="AH2" s="35" t="s">
        <v>9</v>
      </c>
      <c r="AI2" s="5" t="s">
        <v>10</v>
      </c>
      <c r="AJ2" s="5" t="s">
        <v>11</v>
      </c>
      <c r="AK2" s="36" t="s">
        <v>12</v>
      </c>
      <c r="AL2" s="37" t="s">
        <v>13</v>
      </c>
      <c r="AM2" s="37" t="s">
        <v>13</v>
      </c>
    </row>
    <row r="3" s="2" customFormat="1" ht="24" customHeight="1" spans="1:39">
      <c r="A3" s="5"/>
      <c r="B3" s="6"/>
      <c r="C3" s="6" t="s">
        <v>14</v>
      </c>
      <c r="D3" s="9" t="s">
        <v>15</v>
      </c>
      <c r="E3" s="9" t="s">
        <v>16</v>
      </c>
      <c r="F3" s="9" t="s">
        <v>17</v>
      </c>
      <c r="G3" s="9" t="s">
        <v>18</v>
      </c>
      <c r="H3" s="9" t="s">
        <v>19</v>
      </c>
      <c r="I3" s="9" t="s">
        <v>20</v>
      </c>
      <c r="J3" s="9" t="s">
        <v>21</v>
      </c>
      <c r="K3" s="9" t="s">
        <v>22</v>
      </c>
      <c r="L3" s="9" t="s">
        <v>23</v>
      </c>
      <c r="M3" s="9" t="s">
        <v>24</v>
      </c>
      <c r="N3" s="6" t="s">
        <v>14</v>
      </c>
      <c r="O3" s="9" t="s">
        <v>15</v>
      </c>
      <c r="P3" s="9" t="s">
        <v>16</v>
      </c>
      <c r="Q3" s="9" t="s">
        <v>17</v>
      </c>
      <c r="R3" s="9" t="s">
        <v>18</v>
      </c>
      <c r="S3" s="9" t="s">
        <v>19</v>
      </c>
      <c r="T3" s="9" t="s">
        <v>20</v>
      </c>
      <c r="U3" s="9" t="s">
        <v>21</v>
      </c>
      <c r="V3" s="9" t="s">
        <v>22</v>
      </c>
      <c r="W3" s="9" t="s">
        <v>25</v>
      </c>
      <c r="X3" s="9" t="s">
        <v>23</v>
      </c>
      <c r="Y3" s="9" t="s">
        <v>26</v>
      </c>
      <c r="Z3" s="9" t="s">
        <v>24</v>
      </c>
      <c r="AA3" s="9" t="s">
        <v>27</v>
      </c>
      <c r="AB3" s="9" t="s">
        <v>28</v>
      </c>
      <c r="AC3" s="6" t="s">
        <v>14</v>
      </c>
      <c r="AD3" s="9" t="s">
        <v>17</v>
      </c>
      <c r="AE3" s="33" t="s">
        <v>19</v>
      </c>
      <c r="AF3" s="33" t="s">
        <v>20</v>
      </c>
      <c r="AG3" s="5"/>
      <c r="AH3" s="38"/>
      <c r="AI3" s="5"/>
      <c r="AJ3" s="5"/>
      <c r="AK3" s="36"/>
      <c r="AL3" s="39" t="s">
        <v>29</v>
      </c>
      <c r="AM3" s="37" t="s">
        <v>30</v>
      </c>
    </row>
    <row r="4" s="2" customFormat="1" ht="27" customHeight="1" spans="1:39">
      <c r="A4" s="10" t="s">
        <v>31</v>
      </c>
      <c r="B4" s="11" t="s">
        <v>32</v>
      </c>
      <c r="C4" s="12"/>
      <c r="D4" s="12"/>
      <c r="E4" s="13"/>
      <c r="F4" s="13">
        <v>6</v>
      </c>
      <c r="G4" s="13">
        <v>8</v>
      </c>
      <c r="H4" s="13"/>
      <c r="I4" s="13">
        <v>6</v>
      </c>
      <c r="J4" s="13"/>
      <c r="K4" s="13"/>
      <c r="L4" s="13"/>
      <c r="M4" s="13"/>
      <c r="N4" s="13">
        <v>278</v>
      </c>
      <c r="O4" s="13"/>
      <c r="P4" s="13"/>
      <c r="Q4" s="13">
        <v>16</v>
      </c>
      <c r="R4" s="13">
        <v>10</v>
      </c>
      <c r="S4" s="13"/>
      <c r="T4" s="13">
        <v>8</v>
      </c>
      <c r="U4" s="13"/>
      <c r="V4" s="13"/>
      <c r="W4" s="13"/>
      <c r="X4" s="13"/>
      <c r="Y4" s="13">
        <v>8</v>
      </c>
      <c r="Z4" s="13"/>
      <c r="AA4" s="13"/>
      <c r="AB4" s="13"/>
      <c r="AC4" s="13"/>
      <c r="AD4" s="13"/>
      <c r="AE4" s="30"/>
      <c r="AF4" s="30"/>
      <c r="AG4" s="30">
        <f t="shared" ref="AG4:AG19" si="0">SUM(C4:AF4)</f>
        <v>340</v>
      </c>
      <c r="AH4" s="30">
        <v>85</v>
      </c>
      <c r="AI4" s="40">
        <f>AG4+AG5+AG6+AH4+AH5+AH6</f>
        <v>655</v>
      </c>
      <c r="AJ4" s="13">
        <v>37</v>
      </c>
      <c r="AK4" s="41">
        <v>197</v>
      </c>
      <c r="AL4" s="42" t="s">
        <v>33</v>
      </c>
      <c r="AM4" s="43" t="s">
        <v>34</v>
      </c>
    </row>
    <row r="5" s="2" customFormat="1" ht="27" customHeight="1" spans="1:39">
      <c r="A5" s="10"/>
      <c r="B5" s="11" t="s">
        <v>35</v>
      </c>
      <c r="C5" s="12"/>
      <c r="D5" s="12"/>
      <c r="E5" s="13"/>
      <c r="F5" s="13"/>
      <c r="G5" s="13"/>
      <c r="H5" s="13">
        <v>5</v>
      </c>
      <c r="I5" s="13"/>
      <c r="J5" s="13"/>
      <c r="K5" s="13"/>
      <c r="L5" s="13"/>
      <c r="M5" s="13"/>
      <c r="N5" s="13">
        <v>89</v>
      </c>
      <c r="O5" s="13">
        <v>6</v>
      </c>
      <c r="P5" s="13"/>
      <c r="Q5" s="13"/>
      <c r="R5" s="13"/>
      <c r="S5" s="13">
        <v>10</v>
      </c>
      <c r="T5" s="13"/>
      <c r="U5" s="13">
        <v>10</v>
      </c>
      <c r="V5" s="13"/>
      <c r="W5" s="13"/>
      <c r="X5" s="13"/>
      <c r="Y5" s="13"/>
      <c r="Z5" s="13"/>
      <c r="AA5" s="13"/>
      <c r="AB5" s="13"/>
      <c r="AC5" s="13"/>
      <c r="AD5" s="13"/>
      <c r="AE5" s="30"/>
      <c r="AF5" s="30"/>
      <c r="AG5" s="30">
        <f t="shared" si="0"/>
        <v>120</v>
      </c>
      <c r="AH5" s="30"/>
      <c r="AI5" s="44"/>
      <c r="AJ5" s="13"/>
      <c r="AK5" s="41">
        <v>100</v>
      </c>
      <c r="AL5" s="42" t="s">
        <v>36</v>
      </c>
      <c r="AM5" s="43" t="s">
        <v>37</v>
      </c>
    </row>
    <row r="6" s="2" customFormat="1" ht="27" customHeight="1" spans="1:39">
      <c r="A6" s="10"/>
      <c r="B6" s="14" t="s">
        <v>38</v>
      </c>
      <c r="C6" s="12"/>
      <c r="D6" s="12"/>
      <c r="E6" s="13"/>
      <c r="F6" s="13"/>
      <c r="G6" s="13">
        <v>8</v>
      </c>
      <c r="H6" s="13"/>
      <c r="I6" s="13"/>
      <c r="J6" s="13">
        <v>8</v>
      </c>
      <c r="K6" s="13"/>
      <c r="L6" s="13"/>
      <c r="M6" s="13"/>
      <c r="N6" s="13">
        <v>20</v>
      </c>
      <c r="O6" s="13"/>
      <c r="P6" s="13"/>
      <c r="Q6" s="13"/>
      <c r="R6" s="13">
        <v>10</v>
      </c>
      <c r="S6" s="13"/>
      <c r="T6" s="13"/>
      <c r="U6" s="13">
        <v>9</v>
      </c>
      <c r="V6" s="13"/>
      <c r="W6" s="14"/>
      <c r="X6" s="13"/>
      <c r="Y6" s="13"/>
      <c r="Z6" s="13"/>
      <c r="AA6" s="13"/>
      <c r="AB6" s="14"/>
      <c r="AC6" s="14"/>
      <c r="AD6" s="14"/>
      <c r="AE6" s="30"/>
      <c r="AF6" s="30"/>
      <c r="AG6" s="30">
        <f t="shared" si="0"/>
        <v>55</v>
      </c>
      <c r="AH6" s="30">
        <v>55</v>
      </c>
      <c r="AI6" s="45"/>
      <c r="AJ6" s="13"/>
      <c r="AK6" s="41">
        <v>160</v>
      </c>
      <c r="AL6" s="42" t="s">
        <v>39</v>
      </c>
      <c r="AM6" s="43" t="s">
        <v>39</v>
      </c>
    </row>
    <row r="7" s="2" customFormat="1" ht="27" customHeight="1" spans="1:39">
      <c r="A7" s="15" t="s">
        <v>40</v>
      </c>
      <c r="B7" s="16" t="s">
        <v>41</v>
      </c>
      <c r="C7" s="17"/>
      <c r="D7" s="17"/>
      <c r="E7" s="18"/>
      <c r="F7" s="18">
        <v>8</v>
      </c>
      <c r="G7" s="18"/>
      <c r="H7" s="18"/>
      <c r="I7" s="18"/>
      <c r="J7" s="18"/>
      <c r="K7" s="18"/>
      <c r="L7" s="18"/>
      <c r="M7" s="18"/>
      <c r="N7" s="18">
        <v>115</v>
      </c>
      <c r="O7" s="18"/>
      <c r="P7" s="18">
        <v>7</v>
      </c>
      <c r="Q7" s="18">
        <v>12</v>
      </c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23"/>
      <c r="AF7" s="23"/>
      <c r="AG7" s="23">
        <f t="shared" si="0"/>
        <v>142</v>
      </c>
      <c r="AH7" s="23">
        <v>35</v>
      </c>
      <c r="AI7" s="46">
        <f>AH7+AH8+AG7+AG8</f>
        <v>377</v>
      </c>
      <c r="AJ7" s="13"/>
      <c r="AK7" s="41">
        <v>139</v>
      </c>
      <c r="AL7" s="42" t="s">
        <v>42</v>
      </c>
      <c r="AM7" s="43" t="s">
        <v>43</v>
      </c>
    </row>
    <row r="8" s="2" customFormat="1" ht="27" customHeight="1" spans="1:39">
      <c r="A8" s="15"/>
      <c r="B8" s="16" t="s">
        <v>44</v>
      </c>
      <c r="C8" s="17"/>
      <c r="D8" s="17"/>
      <c r="E8" s="18"/>
      <c r="F8" s="18">
        <v>6</v>
      </c>
      <c r="G8" s="18"/>
      <c r="H8" s="18">
        <v>5</v>
      </c>
      <c r="I8" s="18">
        <v>6</v>
      </c>
      <c r="J8" s="18"/>
      <c r="K8" s="18"/>
      <c r="L8" s="18"/>
      <c r="M8" s="18">
        <v>5</v>
      </c>
      <c r="N8" s="18">
        <v>81</v>
      </c>
      <c r="O8" s="18"/>
      <c r="P8" s="18">
        <v>7</v>
      </c>
      <c r="Q8" s="18">
        <v>12</v>
      </c>
      <c r="R8" s="18"/>
      <c r="S8" s="18">
        <v>14</v>
      </c>
      <c r="T8" s="18">
        <v>8</v>
      </c>
      <c r="U8" s="18"/>
      <c r="V8" s="18"/>
      <c r="W8" s="18"/>
      <c r="X8" s="18"/>
      <c r="Y8" s="18"/>
      <c r="Z8" s="18">
        <v>6</v>
      </c>
      <c r="AA8" s="18"/>
      <c r="AB8" s="18"/>
      <c r="AC8" s="18"/>
      <c r="AD8" s="18"/>
      <c r="AE8" s="23"/>
      <c r="AF8" s="23"/>
      <c r="AG8" s="23">
        <f t="shared" si="0"/>
        <v>150</v>
      </c>
      <c r="AH8" s="23">
        <v>50</v>
      </c>
      <c r="AI8" s="47"/>
      <c r="AJ8" s="13"/>
      <c r="AK8" s="41">
        <v>176</v>
      </c>
      <c r="AL8" s="42" t="s">
        <v>45</v>
      </c>
      <c r="AM8" s="43" t="s">
        <v>46</v>
      </c>
    </row>
    <row r="9" s="2" customFormat="1" ht="27" customHeight="1" spans="1:39">
      <c r="A9" s="19" t="s">
        <v>47</v>
      </c>
      <c r="B9" s="11" t="s">
        <v>48</v>
      </c>
      <c r="C9" s="12"/>
      <c r="D9" s="12"/>
      <c r="E9" s="13"/>
      <c r="F9" s="13">
        <v>6</v>
      </c>
      <c r="G9" s="13"/>
      <c r="H9" s="13"/>
      <c r="I9" s="13">
        <v>6</v>
      </c>
      <c r="J9" s="13"/>
      <c r="K9" s="13">
        <v>4</v>
      </c>
      <c r="L9" s="13"/>
      <c r="M9" s="13"/>
      <c r="N9" s="13">
        <v>276</v>
      </c>
      <c r="O9" s="13"/>
      <c r="P9" s="13">
        <v>7</v>
      </c>
      <c r="Q9" s="13">
        <v>14</v>
      </c>
      <c r="R9" s="13"/>
      <c r="S9" s="13"/>
      <c r="T9" s="13">
        <v>8</v>
      </c>
      <c r="U9" s="13"/>
      <c r="V9" s="13">
        <v>5</v>
      </c>
      <c r="W9" s="13"/>
      <c r="X9" s="13"/>
      <c r="Y9" s="13"/>
      <c r="Z9" s="13"/>
      <c r="AA9" s="13"/>
      <c r="AB9" s="13"/>
      <c r="AC9" s="13"/>
      <c r="AD9" s="13"/>
      <c r="AE9" s="30"/>
      <c r="AF9" s="30"/>
      <c r="AG9" s="30">
        <f t="shared" si="0"/>
        <v>326</v>
      </c>
      <c r="AH9" s="30">
        <v>85</v>
      </c>
      <c r="AI9" s="40">
        <f>AH9+AG9+AG10</f>
        <v>634</v>
      </c>
      <c r="AJ9" s="13"/>
      <c r="AK9" s="41">
        <v>189</v>
      </c>
      <c r="AL9" s="42" t="s">
        <v>49</v>
      </c>
      <c r="AM9" s="43" t="s">
        <v>50</v>
      </c>
    </row>
    <row r="10" s="2" customFormat="1" ht="27" customHeight="1" spans="1:39">
      <c r="A10" s="20"/>
      <c r="B10" s="11" t="s">
        <v>51</v>
      </c>
      <c r="C10" s="12"/>
      <c r="D10" s="12"/>
      <c r="E10" s="13"/>
      <c r="F10" s="13">
        <v>6</v>
      </c>
      <c r="G10" s="13"/>
      <c r="H10" s="13"/>
      <c r="I10" s="13"/>
      <c r="J10" s="13"/>
      <c r="K10" s="13"/>
      <c r="L10" s="13"/>
      <c r="M10" s="13"/>
      <c r="N10" s="13">
        <v>184</v>
      </c>
      <c r="O10" s="13">
        <v>6</v>
      </c>
      <c r="P10" s="13">
        <v>7</v>
      </c>
      <c r="Q10" s="13">
        <v>12</v>
      </c>
      <c r="R10" s="13"/>
      <c r="S10" s="13"/>
      <c r="T10" s="13"/>
      <c r="U10" s="13"/>
      <c r="V10" s="13"/>
      <c r="W10" s="13"/>
      <c r="X10" s="13"/>
      <c r="Y10" s="13">
        <v>8</v>
      </c>
      <c r="Z10" s="13"/>
      <c r="AA10" s="13"/>
      <c r="AB10" s="13"/>
      <c r="AC10" s="13"/>
      <c r="AD10" s="13"/>
      <c r="AE10" s="30"/>
      <c r="AF10" s="30"/>
      <c r="AG10" s="30">
        <f t="shared" si="0"/>
        <v>223</v>
      </c>
      <c r="AH10" s="30"/>
      <c r="AI10" s="44"/>
      <c r="AJ10" s="13"/>
      <c r="AK10" s="41">
        <v>161</v>
      </c>
      <c r="AL10" s="42" t="s">
        <v>52</v>
      </c>
      <c r="AM10" s="43" t="s">
        <v>52</v>
      </c>
    </row>
    <row r="11" s="2" customFormat="1" ht="27" customHeight="1" spans="1:39">
      <c r="A11" s="15" t="s">
        <v>53</v>
      </c>
      <c r="B11" s="16" t="s">
        <v>54</v>
      </c>
      <c r="C11" s="17"/>
      <c r="D11" s="17"/>
      <c r="E11" s="18"/>
      <c r="F11" s="18"/>
      <c r="G11" s="18"/>
      <c r="H11" s="18">
        <v>6</v>
      </c>
      <c r="I11" s="18">
        <v>5</v>
      </c>
      <c r="J11" s="18"/>
      <c r="K11" s="18"/>
      <c r="L11" s="18"/>
      <c r="M11" s="18"/>
      <c r="N11" s="18">
        <v>191</v>
      </c>
      <c r="O11" s="18"/>
      <c r="P11" s="18"/>
      <c r="Q11" s="18"/>
      <c r="R11" s="18"/>
      <c r="S11" s="18">
        <v>15</v>
      </c>
      <c r="T11" s="18">
        <v>8</v>
      </c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23"/>
      <c r="AF11" s="23"/>
      <c r="AG11" s="23">
        <f t="shared" si="0"/>
        <v>225</v>
      </c>
      <c r="AH11" s="23"/>
      <c r="AI11" s="46">
        <f>AH13+AH14+AG11+AG12+AG13+AG14</f>
        <v>780</v>
      </c>
      <c r="AJ11" s="13"/>
      <c r="AK11" s="41">
        <v>170</v>
      </c>
      <c r="AL11" s="42" t="s">
        <v>55</v>
      </c>
      <c r="AM11" s="43" t="s">
        <v>55</v>
      </c>
    </row>
    <row r="12" s="2" customFormat="1" ht="27" customHeight="1" spans="1:39">
      <c r="A12" s="15"/>
      <c r="B12" s="16" t="s">
        <v>56</v>
      </c>
      <c r="C12" s="17"/>
      <c r="D12" s="17"/>
      <c r="E12" s="18"/>
      <c r="F12" s="18">
        <v>8</v>
      </c>
      <c r="G12" s="18"/>
      <c r="H12" s="18"/>
      <c r="I12" s="18"/>
      <c r="J12" s="18">
        <v>8</v>
      </c>
      <c r="K12" s="18"/>
      <c r="L12" s="18">
        <v>5</v>
      </c>
      <c r="M12" s="18"/>
      <c r="N12" s="18">
        <v>166</v>
      </c>
      <c r="O12" s="18"/>
      <c r="P12" s="18"/>
      <c r="Q12" s="18">
        <v>12</v>
      </c>
      <c r="R12" s="18"/>
      <c r="S12" s="18"/>
      <c r="T12" s="18"/>
      <c r="U12" s="18">
        <v>10</v>
      </c>
      <c r="V12" s="18"/>
      <c r="W12" s="18"/>
      <c r="X12" s="18">
        <v>10</v>
      </c>
      <c r="Y12" s="18"/>
      <c r="Z12" s="18"/>
      <c r="AA12" s="18"/>
      <c r="AB12" s="18">
        <v>6</v>
      </c>
      <c r="AC12" s="18"/>
      <c r="AD12" s="18"/>
      <c r="AE12" s="23"/>
      <c r="AF12" s="23"/>
      <c r="AG12" s="23">
        <f t="shared" si="0"/>
        <v>225</v>
      </c>
      <c r="AH12" s="23"/>
      <c r="AI12" s="48"/>
      <c r="AJ12" s="13"/>
      <c r="AK12" s="41">
        <v>200</v>
      </c>
      <c r="AL12" s="42" t="s">
        <v>57</v>
      </c>
      <c r="AM12" s="43" t="s">
        <v>57</v>
      </c>
    </row>
    <row r="13" s="2" customFormat="1" ht="27" customHeight="1" spans="1:39">
      <c r="A13" s="15"/>
      <c r="B13" s="16" t="s">
        <v>58</v>
      </c>
      <c r="C13" s="17"/>
      <c r="D13" s="17"/>
      <c r="E13" s="18"/>
      <c r="F13" s="18"/>
      <c r="G13" s="18">
        <v>8</v>
      </c>
      <c r="H13" s="18"/>
      <c r="I13" s="18"/>
      <c r="J13" s="18"/>
      <c r="K13" s="18"/>
      <c r="L13" s="18"/>
      <c r="M13" s="18"/>
      <c r="N13" s="18">
        <v>10</v>
      </c>
      <c r="O13" s="18"/>
      <c r="P13" s="18"/>
      <c r="Q13" s="18"/>
      <c r="R13" s="18">
        <v>8</v>
      </c>
      <c r="S13" s="18"/>
      <c r="T13" s="18"/>
      <c r="U13" s="18"/>
      <c r="V13" s="18"/>
      <c r="W13" s="18"/>
      <c r="X13" s="18"/>
      <c r="Y13" s="18"/>
      <c r="Z13" s="18"/>
      <c r="AA13" s="18">
        <v>5</v>
      </c>
      <c r="AB13" s="18"/>
      <c r="AC13" s="18"/>
      <c r="AD13" s="18"/>
      <c r="AE13" s="23"/>
      <c r="AF13" s="23"/>
      <c r="AG13" s="23">
        <f t="shared" si="0"/>
        <v>31</v>
      </c>
      <c r="AH13" s="23">
        <v>99</v>
      </c>
      <c r="AI13" s="48"/>
      <c r="AJ13" s="13"/>
      <c r="AK13" s="41">
        <v>127</v>
      </c>
      <c r="AL13" s="42" t="s">
        <v>59</v>
      </c>
      <c r="AM13" s="43" t="s">
        <v>59</v>
      </c>
    </row>
    <row r="14" s="2" customFormat="1" ht="27" customHeight="1" spans="1:39">
      <c r="A14" s="15"/>
      <c r="B14" s="21" t="s">
        <v>60</v>
      </c>
      <c r="C14" s="17"/>
      <c r="D14" s="17"/>
      <c r="E14" s="18"/>
      <c r="F14" s="18">
        <v>10</v>
      </c>
      <c r="G14" s="18"/>
      <c r="H14" s="18"/>
      <c r="I14" s="18"/>
      <c r="J14" s="18"/>
      <c r="K14" s="18"/>
      <c r="L14" s="18"/>
      <c r="M14" s="18"/>
      <c r="N14" s="18">
        <v>69</v>
      </c>
      <c r="O14" s="18"/>
      <c r="P14" s="18">
        <v>6</v>
      </c>
      <c r="Q14" s="18">
        <v>12</v>
      </c>
      <c r="R14" s="18"/>
      <c r="S14" s="18"/>
      <c r="T14" s="18"/>
      <c r="U14" s="18"/>
      <c r="V14" s="18"/>
      <c r="W14" s="18">
        <v>2</v>
      </c>
      <c r="X14" s="21"/>
      <c r="Y14" s="21"/>
      <c r="Z14" s="21"/>
      <c r="AA14" s="21"/>
      <c r="AB14" s="21"/>
      <c r="AC14" s="21"/>
      <c r="AD14" s="21"/>
      <c r="AE14" s="23"/>
      <c r="AF14" s="23"/>
      <c r="AG14" s="23">
        <f t="shared" si="0"/>
        <v>99</v>
      </c>
      <c r="AH14" s="23">
        <v>101</v>
      </c>
      <c r="AI14" s="47"/>
      <c r="AJ14" s="13"/>
      <c r="AK14" s="41">
        <v>200</v>
      </c>
      <c r="AL14" s="42" t="s">
        <v>61</v>
      </c>
      <c r="AM14" s="43" t="s">
        <v>61</v>
      </c>
    </row>
    <row r="15" s="2" customFormat="1" ht="27" customHeight="1" spans="1:39">
      <c r="A15" s="10" t="s">
        <v>62</v>
      </c>
      <c r="B15" s="11" t="s">
        <v>63</v>
      </c>
      <c r="C15" s="12"/>
      <c r="D15" s="12"/>
      <c r="E15" s="13"/>
      <c r="F15" s="13">
        <v>8</v>
      </c>
      <c r="G15" s="13">
        <v>8</v>
      </c>
      <c r="H15" s="13">
        <v>6</v>
      </c>
      <c r="I15" s="13"/>
      <c r="J15" s="13"/>
      <c r="K15" s="13"/>
      <c r="L15" s="13"/>
      <c r="M15" s="13"/>
      <c r="N15" s="13">
        <v>148</v>
      </c>
      <c r="O15" s="13"/>
      <c r="P15" s="13"/>
      <c r="Q15" s="13">
        <v>12</v>
      </c>
      <c r="R15" s="13">
        <v>6</v>
      </c>
      <c r="S15" s="13">
        <v>14</v>
      </c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30"/>
      <c r="AF15" s="30"/>
      <c r="AG15" s="30">
        <f t="shared" si="0"/>
        <v>202</v>
      </c>
      <c r="AH15" s="30">
        <v>58</v>
      </c>
      <c r="AI15" s="30">
        <f>AH15+AG15</f>
        <v>260</v>
      </c>
      <c r="AJ15" s="13"/>
      <c r="AK15" s="41">
        <v>210</v>
      </c>
      <c r="AL15" s="42" t="s">
        <v>64</v>
      </c>
      <c r="AM15" s="43" t="s">
        <v>64</v>
      </c>
    </row>
    <row r="16" s="2" customFormat="1" ht="27" customHeight="1" spans="1:39">
      <c r="A16" s="22" t="s">
        <v>65</v>
      </c>
      <c r="B16" s="16" t="s">
        <v>66</v>
      </c>
      <c r="C16" s="23">
        <v>79</v>
      </c>
      <c r="D16" s="23">
        <v>7</v>
      </c>
      <c r="E16" s="18"/>
      <c r="F16" s="18">
        <v>15</v>
      </c>
      <c r="G16" s="18">
        <v>8</v>
      </c>
      <c r="H16" s="18"/>
      <c r="I16" s="18"/>
      <c r="J16" s="18"/>
      <c r="K16" s="18"/>
      <c r="L16" s="18">
        <v>5</v>
      </c>
      <c r="M16" s="18"/>
      <c r="N16" s="18">
        <v>10</v>
      </c>
      <c r="O16" s="18"/>
      <c r="P16" s="18"/>
      <c r="Q16" s="18"/>
      <c r="R16" s="18">
        <v>6</v>
      </c>
      <c r="S16" s="18"/>
      <c r="T16" s="18"/>
      <c r="U16" s="18"/>
      <c r="V16" s="18"/>
      <c r="W16" s="18"/>
      <c r="X16" s="18">
        <v>5</v>
      </c>
      <c r="Y16" s="18"/>
      <c r="Z16" s="18"/>
      <c r="AA16" s="18"/>
      <c r="AB16" s="18"/>
      <c r="AC16" s="18"/>
      <c r="AD16" s="18"/>
      <c r="AE16" s="23"/>
      <c r="AF16" s="23"/>
      <c r="AG16" s="23">
        <f t="shared" si="0"/>
        <v>135</v>
      </c>
      <c r="AH16" s="23">
        <v>55</v>
      </c>
      <c r="AI16" s="46">
        <f>AH16+AH17+AG16+AG17</f>
        <v>295</v>
      </c>
      <c r="AJ16" s="13"/>
      <c r="AK16" s="41">
        <v>345</v>
      </c>
      <c r="AL16" s="42" t="s">
        <v>67</v>
      </c>
      <c r="AM16" s="43" t="s">
        <v>68</v>
      </c>
    </row>
    <row r="17" s="2" customFormat="1" ht="27" customHeight="1" spans="1:39">
      <c r="A17" s="24"/>
      <c r="B17" s="16" t="s">
        <v>69</v>
      </c>
      <c r="C17" s="23">
        <v>55</v>
      </c>
      <c r="D17" s="23"/>
      <c r="E17" s="18"/>
      <c r="F17" s="18"/>
      <c r="G17" s="18"/>
      <c r="H17" s="18"/>
      <c r="I17" s="18">
        <v>5</v>
      </c>
      <c r="J17" s="18"/>
      <c r="K17" s="18"/>
      <c r="L17" s="18"/>
      <c r="M17" s="18"/>
      <c r="N17" s="18">
        <v>10</v>
      </c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23"/>
      <c r="AF17" s="23"/>
      <c r="AG17" s="23">
        <f t="shared" si="0"/>
        <v>70</v>
      </c>
      <c r="AH17" s="23">
        <v>35</v>
      </c>
      <c r="AI17" s="47"/>
      <c r="AJ17" s="13"/>
      <c r="AK17" s="41">
        <v>300</v>
      </c>
      <c r="AL17" s="42" t="s">
        <v>70</v>
      </c>
      <c r="AM17" s="43" t="s">
        <v>70</v>
      </c>
    </row>
    <row r="18" s="2" customFormat="1" ht="27" customHeight="1" spans="1:39">
      <c r="A18" s="25" t="s">
        <v>71</v>
      </c>
      <c r="B18" s="26" t="s">
        <v>72</v>
      </c>
      <c r="C18" s="27">
        <v>72</v>
      </c>
      <c r="D18" s="27"/>
      <c r="E18" s="28">
        <v>10</v>
      </c>
      <c r="F18" s="28"/>
      <c r="G18" s="28"/>
      <c r="H18" s="28"/>
      <c r="I18" s="28"/>
      <c r="J18" s="28"/>
      <c r="K18" s="28"/>
      <c r="L18" s="28"/>
      <c r="M18" s="28"/>
      <c r="N18" s="28">
        <v>10</v>
      </c>
      <c r="O18" s="28"/>
      <c r="P18" s="28">
        <v>6</v>
      </c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30"/>
      <c r="AF18" s="30"/>
      <c r="AG18" s="30">
        <f t="shared" si="0"/>
        <v>98</v>
      </c>
      <c r="AH18" s="30">
        <v>102</v>
      </c>
      <c r="AI18" s="45">
        <f>AH18+AG18</f>
        <v>200</v>
      </c>
      <c r="AJ18" s="13"/>
      <c r="AK18" s="41">
        <v>241</v>
      </c>
      <c r="AL18" s="37"/>
      <c r="AM18" s="37"/>
    </row>
    <row r="19" s="2" customFormat="1" ht="27" customHeight="1" spans="1:37">
      <c r="A19" s="24" t="s">
        <v>73</v>
      </c>
      <c r="B19" s="16" t="s">
        <v>74</v>
      </c>
      <c r="C19" s="23"/>
      <c r="D19" s="23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>
        <v>237</v>
      </c>
      <c r="AD19" s="18">
        <v>20</v>
      </c>
      <c r="AE19" s="23">
        <v>5</v>
      </c>
      <c r="AF19" s="23"/>
      <c r="AG19" s="23">
        <f t="shared" si="0"/>
        <v>262</v>
      </c>
      <c r="AH19" s="23"/>
      <c r="AI19" s="23">
        <f>AG19</f>
        <v>262</v>
      </c>
      <c r="AJ19" s="13"/>
      <c r="AK19" s="13">
        <v>200</v>
      </c>
    </row>
    <row r="20" s="2" customFormat="1" ht="27" customHeight="1" spans="1:37">
      <c r="A20" s="25" t="s">
        <v>75</v>
      </c>
      <c r="B20" s="29" t="s">
        <v>76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>
        <v>165</v>
      </c>
      <c r="AD20" s="28">
        <v>20</v>
      </c>
      <c r="AE20" s="30">
        <v>5</v>
      </c>
      <c r="AF20" s="30">
        <v>10</v>
      </c>
      <c r="AG20" s="30">
        <f>SUM(AC20:AF20)</f>
        <v>200</v>
      </c>
      <c r="AH20" s="30"/>
      <c r="AI20" s="30">
        <f>AG20</f>
        <v>200</v>
      </c>
      <c r="AJ20" s="13"/>
      <c r="AK20" s="13">
        <v>350</v>
      </c>
    </row>
    <row r="21" s="2" customFormat="1" ht="27" customHeight="1" spans="1:37">
      <c r="A21" s="13" t="s">
        <v>77</v>
      </c>
      <c r="B21" s="13"/>
      <c r="C21" s="30">
        <f t="shared" ref="C21:AI21" si="1">SUM(C4:C20)</f>
        <v>206</v>
      </c>
      <c r="D21" s="30">
        <f t="shared" si="1"/>
        <v>7</v>
      </c>
      <c r="E21" s="30">
        <f t="shared" si="1"/>
        <v>10</v>
      </c>
      <c r="F21" s="30">
        <f t="shared" si="1"/>
        <v>73</v>
      </c>
      <c r="G21" s="30">
        <f t="shared" si="1"/>
        <v>40</v>
      </c>
      <c r="H21" s="30">
        <f t="shared" si="1"/>
        <v>22</v>
      </c>
      <c r="I21" s="30">
        <f t="shared" si="1"/>
        <v>28</v>
      </c>
      <c r="J21" s="30">
        <f t="shared" si="1"/>
        <v>16</v>
      </c>
      <c r="K21" s="30">
        <f t="shared" si="1"/>
        <v>4</v>
      </c>
      <c r="L21" s="30">
        <f t="shared" si="1"/>
        <v>10</v>
      </c>
      <c r="M21" s="30">
        <f t="shared" si="1"/>
        <v>5</v>
      </c>
      <c r="N21" s="30">
        <f t="shared" si="1"/>
        <v>1657</v>
      </c>
      <c r="O21" s="30">
        <f t="shared" si="1"/>
        <v>12</v>
      </c>
      <c r="P21" s="30">
        <f t="shared" si="1"/>
        <v>40</v>
      </c>
      <c r="Q21" s="30">
        <f t="shared" si="1"/>
        <v>102</v>
      </c>
      <c r="R21" s="30">
        <f t="shared" si="1"/>
        <v>40</v>
      </c>
      <c r="S21" s="30">
        <f t="shared" si="1"/>
        <v>53</v>
      </c>
      <c r="T21" s="30">
        <f t="shared" si="1"/>
        <v>32</v>
      </c>
      <c r="U21" s="30">
        <f t="shared" si="1"/>
        <v>29</v>
      </c>
      <c r="V21" s="30">
        <f t="shared" si="1"/>
        <v>5</v>
      </c>
      <c r="W21" s="30">
        <f t="shared" si="1"/>
        <v>2</v>
      </c>
      <c r="X21" s="30">
        <f t="shared" si="1"/>
        <v>15</v>
      </c>
      <c r="Y21" s="30">
        <f t="shared" si="1"/>
        <v>16</v>
      </c>
      <c r="Z21" s="30">
        <f t="shared" si="1"/>
        <v>6</v>
      </c>
      <c r="AA21" s="30">
        <f t="shared" si="1"/>
        <v>5</v>
      </c>
      <c r="AB21" s="30">
        <f t="shared" si="1"/>
        <v>6</v>
      </c>
      <c r="AC21" s="30">
        <f t="shared" si="1"/>
        <v>402</v>
      </c>
      <c r="AD21" s="34">
        <f t="shared" si="1"/>
        <v>40</v>
      </c>
      <c r="AE21" s="30">
        <f t="shared" si="1"/>
        <v>10</v>
      </c>
      <c r="AF21" s="30">
        <f t="shared" si="1"/>
        <v>10</v>
      </c>
      <c r="AG21" s="30">
        <f t="shared" si="1"/>
        <v>2903</v>
      </c>
      <c r="AH21" s="30">
        <f t="shared" si="1"/>
        <v>760</v>
      </c>
      <c r="AI21" s="30">
        <f>SUM(AG21:AH21)</f>
        <v>3663</v>
      </c>
      <c r="AJ21" s="13"/>
      <c r="AK21" s="13">
        <f>SUM(AK4:AK20)</f>
        <v>3465</v>
      </c>
    </row>
    <row r="22" s="1" customFormat="1" customHeight="1" spans="12:38">
      <c r="L22" s="3"/>
      <c r="M22" s="3"/>
      <c r="N22" s="3"/>
      <c r="O22" s="3"/>
      <c r="AJ22" s="49"/>
      <c r="AK22" s="49"/>
      <c r="AL22" s="50"/>
    </row>
    <row r="23" s="1" customFormat="1" customHeight="1" spans="2:38">
      <c r="B23" s="31"/>
      <c r="L23" s="3"/>
      <c r="M23" s="3"/>
      <c r="N23" s="3"/>
      <c r="O23" s="3"/>
      <c r="AJ23" s="49"/>
      <c r="AK23" s="49"/>
      <c r="AL23" s="50"/>
    </row>
    <row r="24" s="1" customFormat="1" customHeight="1" spans="2:38">
      <c r="B24" s="31"/>
      <c r="L24" s="3"/>
      <c r="M24" s="3"/>
      <c r="N24" s="3"/>
      <c r="O24" s="3"/>
      <c r="AJ24" s="49"/>
      <c r="AK24" s="49"/>
      <c r="AL24" s="49"/>
    </row>
    <row r="25" customHeight="1" spans="2:38">
      <c r="B25" s="31"/>
      <c r="AL25" s="49"/>
    </row>
    <row r="26" customHeight="1" spans="2:38">
      <c r="B26" s="31"/>
      <c r="AL26" s="49"/>
    </row>
    <row r="27" customHeight="1" spans="2:2">
      <c r="B27" s="31"/>
    </row>
    <row r="28" customHeight="1" spans="2:2">
      <c r="B28" s="31"/>
    </row>
    <row r="29" customHeight="1" spans="2:2">
      <c r="B29" s="31"/>
    </row>
  </sheetData>
  <mergeCells count="25">
    <mergeCell ref="A1:AI1"/>
    <mergeCell ref="C2:E2"/>
    <mergeCell ref="F2:M2"/>
    <mergeCell ref="N2:P2"/>
    <mergeCell ref="Q2:AB2"/>
    <mergeCell ref="AC2:AF2"/>
    <mergeCell ref="A21:B21"/>
    <mergeCell ref="A2:A3"/>
    <mergeCell ref="A4:A6"/>
    <mergeCell ref="A7:A8"/>
    <mergeCell ref="A9:A10"/>
    <mergeCell ref="A11:A14"/>
    <mergeCell ref="A16:A17"/>
    <mergeCell ref="B2:B3"/>
    <mergeCell ref="AG2:AG3"/>
    <mergeCell ref="AH2:AH3"/>
    <mergeCell ref="AI2:AI3"/>
    <mergeCell ref="AI4:AI6"/>
    <mergeCell ref="AI7:AI8"/>
    <mergeCell ref="AI9:AI10"/>
    <mergeCell ref="AI11:AI14"/>
    <mergeCell ref="AI16:AI17"/>
    <mergeCell ref="AJ2:AJ3"/>
    <mergeCell ref="AJ4:AJ21"/>
    <mergeCell ref="AK2:AK3"/>
  </mergeCells>
  <pageMargins left="0.156944444444444" right="0.118055555555556" top="0.275" bottom="0.590277777777778" header="0.5" footer="0.5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3700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陈好人</cp:lastModifiedBy>
  <dcterms:created xsi:type="dcterms:W3CDTF">2006-09-16T00:00:00Z</dcterms:created>
  <dcterms:modified xsi:type="dcterms:W3CDTF">2023-07-06T02:53:01Z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1DE1893222094774A4BB64AA5F56AAFF_12</vt:lpwstr>
  </property>
  <property fmtid="{D5CDD505-2E9C-101B-9397-08002B2CF9AE}" pid="3" name="KSOProductBuildVer">
    <vt:lpwstr>2052-11.1.0.14309</vt:lpwstr>
  </property>
</Properties>
</file>